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bookViews>
    <workbookView xWindow="130" yWindow="510" windowWidth="18880" windowHeight="8240" activeTab="2"/>
  </bookViews>
  <sheets>
    <sheet name="Information" sheetId="1" r:id="rId1"/>
    <sheet name="Data" sheetId="2" r:id="rId2"/>
    <sheet name="Sheet1" sheetId="3" r:id="rId3"/>
  </sheets>
  <definedNames>
    <definedName name="_xlnm.Print_Titles" localSheetId="1">Data!$A:$A,Data!$1:$3</definedName>
  </definedNames>
  <calcPr calcId="144525"/>
</workbook>
</file>

<file path=xl/calcChain.xml><?xml version="1.0" encoding="utf-8"?>
<calcChain xmlns="http://schemas.openxmlformats.org/spreadsheetml/2006/main">
  <c r="E3" i="3" l="1"/>
  <c r="E5" i="2" l="1"/>
  <c r="D5" i="2"/>
  <c r="C7" i="2"/>
  <c r="C8" i="2"/>
  <c r="C9" i="2"/>
  <c r="C10" i="2"/>
  <c r="C6" i="2"/>
  <c r="B7" i="2"/>
  <c r="B10" i="2"/>
  <c r="B9" i="2"/>
  <c r="B8" i="2"/>
  <c r="B6" i="2"/>
  <c r="E4" i="2"/>
  <c r="D4" i="2"/>
  <c r="B4" i="2"/>
</calcChain>
</file>

<file path=xl/sharedStrings.xml><?xml version="1.0" encoding="utf-8"?>
<sst xmlns="http://schemas.openxmlformats.org/spreadsheetml/2006/main" count="349" uniqueCount="289">
  <si>
    <t>AGE AND SEX</t>
  </si>
  <si>
    <t>Note: The table shown may have been modified by user selections. Some information may be missing.</t>
  </si>
  <si>
    <t>DATA NOTES</t>
  </si>
  <si>
    <t/>
  </si>
  <si>
    <t>TABLE ID:</t>
  </si>
  <si>
    <t>S0101</t>
  </si>
  <si>
    <t>SURVEY/PROGRAM:</t>
  </si>
  <si>
    <t>American Community Survey</t>
  </si>
  <si>
    <t>VINTAGE:</t>
  </si>
  <si>
    <t>2021</t>
  </si>
  <si>
    <t>DATASET:</t>
  </si>
  <si>
    <t>ACSST1Y2021</t>
  </si>
  <si>
    <t>PRODUCT:</t>
  </si>
  <si>
    <t>ACS 1-Year Estimates Subject Tables</t>
  </si>
  <si>
    <t>UNIVERSE:</t>
  </si>
  <si>
    <t>None</t>
  </si>
  <si>
    <t>FTP URL:</t>
  </si>
  <si>
    <t>API URL:</t>
  </si>
  <si>
    <t>https://api.census.gov/data/2021/acs/acs1/subject</t>
  </si>
  <si>
    <t>USER SELECTIONS</t>
  </si>
  <si>
    <t>GEOS</t>
  </si>
  <si>
    <t>Racine city, Wisconsin; United States</t>
  </si>
  <si>
    <t>EXCLUDED COLUMNS</t>
  </si>
  <si>
    <t>APPLIED FILTERS</t>
  </si>
  <si>
    <t>APPLIED SORTS</t>
  </si>
  <si>
    <t>PIVOT &amp; GROUPING</t>
  </si>
  <si>
    <t>PIVOT COLUMNS</t>
  </si>
  <si>
    <t>PIVOT MODE</t>
  </si>
  <si>
    <t>Off</t>
  </si>
  <si>
    <t>ROW GROUPS</t>
  </si>
  <si>
    <t>VALUE COLUMNS</t>
  </si>
  <si>
    <t>WEB ADDRESS</t>
  </si>
  <si>
    <t>https://data.census.gov/table?q=Racine+city,+Wisconsin&amp;g=0100000US&amp;tid=ACSST1Y2021.S0101</t>
  </si>
  <si>
    <t>TABLE NOTES</t>
  </si>
  <si>
    <t>Although the American Community Survey (ACS) produces population, demographic and housing unit estimates, it is the Census Bureau's Population Estimates Program that produces and disseminates the official estimates of the population for the nation, states, counties, cities, and towns and estimates of housing units for states and counties.</t>
  </si>
  <si>
    <t>Supporting documentation on code lists, subject definitions, data accuracy, and statistical testing can be found on the American Community Survey website in the Technical Documentation section.
Sample size and data quality measures (including coverage rates, allocation rates, and response rates) can be found on the American Community Survey website in the Methodology section.</t>
  </si>
  <si>
    <t>Source: U.S. Census Bureau, 2021 American Community Survey 1-Year Estimates</t>
  </si>
  <si>
    <t>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t>
  </si>
  <si>
    <t>The age dependency ratio is derived by dividing the combined under-18 and 65-and-over populations by the 18-to-64 population and multiplying by 100.</t>
  </si>
  <si>
    <t>The old-age dependency ratio is derived by dividing the population 65 and over by the 18-to-64 population and multiplying by 100.</t>
  </si>
  <si>
    <t>The child dependency ratio is derived by dividing the population under 18 by the 18-to-64 population and multiplying by 100.</t>
  </si>
  <si>
    <t>When information is missing or inconsistent, the Census Bureau logically assigns an acceptable value using the response to a related question or questions. If a logical assignment is not possible, data are filled using a statistical process called allocation, which uses a similar individual or household to provide a donor value. The "Allocated" section is the number of respondents who received an allocated value for a particular subject.</t>
  </si>
  <si>
    <t>The 2021 American Community Survey (ACS) data generally reflect the March 2020 Office of Management and Budget (OMB) delineations of metropolitan and micropolitan statistical areas. In certain instances the names, codes, and boundaries of the principal cities shown in ACS tables may differ from the OMB delineations due to differences in the effective dates of the geographic entities.</t>
  </si>
  <si>
    <t>Estimates of urban and rural populations, housing units, and characteristics reflect boundaries of urban areas defined based on Census 2010 data. As a result, data for urban and rural areas from the ACS do not necessarily reflect the results of ongoing urbanization.</t>
  </si>
  <si>
    <t>Explanation of Symbols:- The estimate could not be computed because there were an insufficient number of sample observations. For a ratio of medians estimate, one or both of the median estimates falls in the lowest interval or highest interval of an open-ended distribution. For a 5-year median estimate, the margin of error associated with a median was larger than the median itself.N The estimate or margin of error cannot be displayed because there were an insufficient number of sample cases in the selected geographic area. (X) The estimate or margin of error is not applicable or not available.median- The median falls in the lowest interval of an open-ended distribution (for example "2,500-")median+ The median falls in the highest interval of an open-ended distribution (for example "250,000+").** The margin of error could not be computed because there were an insufficient number of sample observations.*** The margin of error could not be computed because the median falls in the lowest interval or highest interval of an open-ended distribution.***** A margin of error is not appropriate because the corresponding estimate is controlled to an independent population or housing estimate. Effectively, the corresponding estimate has no sampling error and the margin of error may be treated as zero.</t>
  </si>
  <si>
    <t>COLUMN NOTES</t>
  </si>
  <si>
    <t>Racine city, Wisconsin</t>
  </si>
  <si>
    <t>Total</t>
  </si>
  <si>
    <t>Male</t>
  </si>
  <si>
    <t>Female</t>
  </si>
  <si>
    <t>Label</t>
  </si>
  <si>
    <t>Total population</t>
  </si>
  <si>
    <t>(X)</t>
  </si>
  <si>
    <t>77,131</t>
  </si>
  <si>
    <t>36,786</t>
  </si>
  <si>
    <t>40,345</t>
  </si>
  <si>
    <t>AGE</t>
  </si>
  <si>
    <t>Under 5 years</t>
  </si>
  <si>
    <t>4,632</t>
  </si>
  <si>
    <t>6.0%</t>
  </si>
  <si>
    <t>1,830</t>
  </si>
  <si>
    <t>2,802</t>
  </si>
  <si>
    <t>5 to 9 years</t>
  </si>
  <si>
    <t>5,553</t>
  </si>
  <si>
    <t>7.2%</t>
  </si>
  <si>
    <t>2,757</t>
  </si>
  <si>
    <t>2,796</t>
  </si>
  <si>
    <t>10 to 14 years</t>
  </si>
  <si>
    <t>6.4%</t>
  </si>
  <si>
    <t>6,716</t>
  </si>
  <si>
    <t>8.7%</t>
  </si>
  <si>
    <t>3,844</t>
  </si>
  <si>
    <t>2,872</t>
  </si>
  <si>
    <t>15 to 19 years</t>
  </si>
  <si>
    <t>5,835</t>
  </si>
  <si>
    <t>7.6%</t>
  </si>
  <si>
    <t>2,660</t>
  </si>
  <si>
    <t>3,175</t>
  </si>
  <si>
    <t>20 to 24 years</t>
  </si>
  <si>
    <t>6.2%</t>
  </si>
  <si>
    <t>5,132</t>
  </si>
  <si>
    <t>6.7%</t>
  </si>
  <si>
    <t>2,385</t>
  </si>
  <si>
    <t>2,747</t>
  </si>
  <si>
    <t>25 to 29 years</t>
  </si>
  <si>
    <t>6,620</t>
  </si>
  <si>
    <t>8.6%</t>
  </si>
  <si>
    <t>3,382</t>
  </si>
  <si>
    <t>3,238</t>
  </si>
  <si>
    <t>30 to 34 years</t>
  </si>
  <si>
    <t>4,677</t>
  </si>
  <si>
    <t>6.1%</t>
  </si>
  <si>
    <t>2,639</t>
  </si>
  <si>
    <t>2,038</t>
  </si>
  <si>
    <t>5.1%</t>
  </si>
  <si>
    <t>35 to 39 years</t>
  </si>
  <si>
    <t>4,738</t>
  </si>
  <si>
    <t>1,943</t>
  </si>
  <si>
    <t>2,795</t>
  </si>
  <si>
    <t>40 to 44 years</t>
  </si>
  <si>
    <t>5,964</t>
  </si>
  <si>
    <t>7.7%</t>
  </si>
  <si>
    <t>2,629</t>
  </si>
  <si>
    <t>3,335</t>
  </si>
  <si>
    <t>45 to 49 years</t>
  </si>
  <si>
    <t>4,810</t>
  </si>
  <si>
    <t>2,532</t>
  </si>
  <si>
    <t>2,278</t>
  </si>
  <si>
    <t>50 to 54 years</t>
  </si>
  <si>
    <t>3,968</t>
  </si>
  <si>
    <t>1,934</t>
  </si>
  <si>
    <t>2,034</t>
  </si>
  <si>
    <t>55 to 59 years</t>
  </si>
  <si>
    <t>3,564</t>
  </si>
  <si>
    <t>4.6%</t>
  </si>
  <si>
    <t>1,941</t>
  </si>
  <si>
    <t>1,623</t>
  </si>
  <si>
    <t>4.0%</t>
  </si>
  <si>
    <t>60 to 64 years</t>
  </si>
  <si>
    <t>4,923</t>
  </si>
  <si>
    <t>2,411</t>
  </si>
  <si>
    <t>2,512</t>
  </si>
  <si>
    <t>65 to 69 years</t>
  </si>
  <si>
    <t>3,004</t>
  </si>
  <si>
    <t>3.9%</t>
  </si>
  <si>
    <t>1,427</t>
  </si>
  <si>
    <t>1,577</t>
  </si>
  <si>
    <t>70 to 74 years</t>
  </si>
  <si>
    <t>3,061</t>
  </si>
  <si>
    <t>1,188</t>
  </si>
  <si>
    <t>1,873</t>
  </si>
  <si>
    <t>75 to 79 years</t>
  </si>
  <si>
    <t>2,039</t>
  </si>
  <si>
    <t>2.6%</t>
  </si>
  <si>
    <t>656</t>
  </si>
  <si>
    <t>1,383</t>
  </si>
  <si>
    <t>80 to 84 years</t>
  </si>
  <si>
    <t>950</t>
  </si>
  <si>
    <t>1.2%</t>
  </si>
  <si>
    <t>257</t>
  </si>
  <si>
    <t>693</t>
  </si>
  <si>
    <t>85 years and over</t>
  </si>
  <si>
    <t>945</t>
  </si>
  <si>
    <t>371</t>
  </si>
  <si>
    <t>574</t>
  </si>
  <si>
    <t>ACSST1 2021</t>
  </si>
  <si>
    <t>Sturtevant village, Wisconsin</t>
  </si>
  <si>
    <t>6,611</t>
  </si>
  <si>
    <t>4,192</t>
  </si>
  <si>
    <t>2,419</t>
  </si>
  <si>
    <t>263</t>
  </si>
  <si>
    <t>165</t>
  </si>
  <si>
    <t>98</t>
  </si>
  <si>
    <t>4.1%</t>
  </si>
  <si>
    <t>173</t>
  </si>
  <si>
    <t>69</t>
  </si>
  <si>
    <t>104</t>
  </si>
  <si>
    <t>343</t>
  </si>
  <si>
    <t>5.2%</t>
  </si>
  <si>
    <t>202</t>
  </si>
  <si>
    <t>4.8%</t>
  </si>
  <si>
    <t>141</t>
  </si>
  <si>
    <t>5.8%</t>
  </si>
  <si>
    <t>441</t>
  </si>
  <si>
    <t>260</t>
  </si>
  <si>
    <t>181</t>
  </si>
  <si>
    <t>488</t>
  </si>
  <si>
    <t>7.4%</t>
  </si>
  <si>
    <t>383</t>
  </si>
  <si>
    <t>105</t>
  </si>
  <si>
    <t>530</t>
  </si>
  <si>
    <t>8.0%</t>
  </si>
  <si>
    <t>393</t>
  </si>
  <si>
    <t>137</t>
  </si>
  <si>
    <t>678</t>
  </si>
  <si>
    <t>10.3%</t>
  </si>
  <si>
    <t>434</t>
  </si>
  <si>
    <t>244</t>
  </si>
  <si>
    <t>490</t>
  </si>
  <si>
    <t>444</t>
  </si>
  <si>
    <t>46</t>
  </si>
  <si>
    <t>596</t>
  </si>
  <si>
    <t>9.0%</t>
  </si>
  <si>
    <t>347</t>
  </si>
  <si>
    <t>249</t>
  </si>
  <si>
    <t>521</t>
  </si>
  <si>
    <t>7.9%</t>
  </si>
  <si>
    <t>351</t>
  </si>
  <si>
    <t>170</t>
  </si>
  <si>
    <t>654</t>
  </si>
  <si>
    <t>9.9%</t>
  </si>
  <si>
    <t>392</t>
  </si>
  <si>
    <t>262</t>
  </si>
  <si>
    <t>407</t>
  </si>
  <si>
    <t>279</t>
  </si>
  <si>
    <t>128</t>
  </si>
  <si>
    <t>318</t>
  </si>
  <si>
    <t>153</t>
  </si>
  <si>
    <t>271</t>
  </si>
  <si>
    <t>97</t>
  </si>
  <si>
    <t>174</t>
  </si>
  <si>
    <t>3.1%</t>
  </si>
  <si>
    <t>125</t>
  </si>
  <si>
    <t>3.0%</t>
  </si>
  <si>
    <t>77</t>
  </si>
  <si>
    <t>102</t>
  </si>
  <si>
    <t>1.5%</t>
  </si>
  <si>
    <t>50</t>
  </si>
  <si>
    <t>52</t>
  </si>
  <si>
    <t>72</t>
  </si>
  <si>
    <t>1.1%</t>
  </si>
  <si>
    <t>31</t>
  </si>
  <si>
    <t>41</t>
  </si>
  <si>
    <t>62</t>
  </si>
  <si>
    <t>0.9%</t>
  </si>
  <si>
    <t>17</t>
  </si>
  <si>
    <t>45</t>
  </si>
  <si>
    <t>%</t>
  </si>
  <si>
    <t>1,615</t>
  </si>
  <si>
    <t>1,052</t>
  </si>
  <si>
    <t>4.2%</t>
  </si>
  <si>
    <t>1,522</t>
  </si>
  <si>
    <t>1,602</t>
  </si>
  <si>
    <t>1,513</t>
  </si>
  <si>
    <t>2,271</t>
  </si>
  <si>
    <t>2,050</t>
  </si>
  <si>
    <t>8.1%</t>
  </si>
  <si>
    <t>453</t>
  </si>
  <si>
    <t>1.8%</t>
  </si>
  <si>
    <t>Village of Caledonia, Wisconsin</t>
  </si>
  <si>
    <t>Total City Racine, Village of Caledonia</t>
  </si>
  <si>
    <t>19 Years or Younger</t>
  </si>
  <si>
    <t>20-34</t>
  </si>
  <si>
    <t>35-49</t>
  </si>
  <si>
    <t>50-65</t>
  </si>
  <si>
    <t>Over 65</t>
  </si>
  <si>
    <t>25,182</t>
  </si>
  <si>
    <t>12,738</t>
  </si>
  <si>
    <t>12,444</t>
  </si>
  <si>
    <t>897</t>
  </si>
  <si>
    <t>718</t>
  </si>
  <si>
    <t>609</t>
  </si>
  <si>
    <t>443</t>
  </si>
  <si>
    <t>902</t>
  </si>
  <si>
    <t>620</t>
  </si>
  <si>
    <t>731</t>
  </si>
  <si>
    <t>871</t>
  </si>
  <si>
    <t>954</t>
  </si>
  <si>
    <t>559</t>
  </si>
  <si>
    <t>1,039</t>
  </si>
  <si>
    <t>605</t>
  </si>
  <si>
    <t>1,240</t>
  </si>
  <si>
    <t>4.9%</t>
  </si>
  <si>
    <t>568</t>
  </si>
  <si>
    <t>672</t>
  </si>
  <si>
    <t>1,457</t>
  </si>
  <si>
    <t>825</t>
  </si>
  <si>
    <t>632</t>
  </si>
  <si>
    <t>1,243</t>
  </si>
  <si>
    <t>571</t>
  </si>
  <si>
    <t>2,147</t>
  </si>
  <si>
    <t>8.5%</t>
  </si>
  <si>
    <t>972</t>
  </si>
  <si>
    <t>1,175</t>
  </si>
  <si>
    <t>1,869</t>
  </si>
  <si>
    <t>1,025</t>
  </si>
  <si>
    <t>844</t>
  </si>
  <si>
    <t>1,246</t>
  </si>
  <si>
    <t>939</t>
  </si>
  <si>
    <t>1,111</t>
  </si>
  <si>
    <t>1,694</t>
  </si>
  <si>
    <t>804</t>
  </si>
  <si>
    <t>890</t>
  </si>
  <si>
    <t>1,364</t>
  </si>
  <si>
    <t>5.4%</t>
  </si>
  <si>
    <t>622</t>
  </si>
  <si>
    <t>742</t>
  </si>
  <si>
    <t>743</t>
  </si>
  <si>
    <t>344</t>
  </si>
  <si>
    <t>399</t>
  </si>
  <si>
    <t>308</t>
  </si>
  <si>
    <t>130</t>
  </si>
  <si>
    <t>178</t>
  </si>
  <si>
    <t>215</t>
  </si>
  <si>
    <t>238</t>
  </si>
  <si>
    <t>Caledonia</t>
  </si>
  <si>
    <t>Population</t>
  </si>
  <si>
    <t>Sturtevant</t>
  </si>
  <si>
    <t>Racine City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</si>
</sst>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6" x14ac:knownFonts="1">
    <font>
      <sz val="11"/>
      <color theme="1"/>
      <name val="Calibri"/>
      <family val="2"/>
      <scheme val="minor"/>
    </font>
    <font>
      <b/>
      <sz val="16"/>
      <name val="Calibri"/>
      <family val="2"/>
    </font>
    <font>
      <b/>
      <sz val="11"/>
      <name val="Calibri"/>
      <family val="2"/>
    </font>
    <font>
      <b/>
      <sz val="11"/>
      <color theme="1"/>
      <name val="Calibri"/>
      <family val="2"/>
      <scheme val="minor"/>
    </font>
    <font>
      <sz val="11"/>
      <name val="Calibri"/>
      <family val="2"/>
    </font>
    <font>
      <sz val="11"/>
      <color theme="1"/>
      <name val="Calibri"/>
      <family val="2"/>
      <scheme val="minor"/>
    </font>
  </fonts>
  <fills count="3">
    <fill>
      <patternFill patternType="none"/>
    </fill>
    <fill>
      <patternFill patternType="gray125"/>
    </fill>
    <fill>
      <patternFill patternType="solid">
        <fgColor rgb="FFFFFFCC"/>
        <bgColor indexed="64"/>
      </patternFill>
    </fill>
  </fills>
  <borders count="10">
    <border>
      <left/>
      <right/>
      <top/>
      <bottom/>
      <diagonal/>
    </border>
    <border>
      <left/>
      <right/>
      <top style="medium">
        <color auto="1"/>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9" fontId="5" fillId="0" borderId="0" applyFont="0" applyFill="0" applyBorder="0" applyAlignment="0" applyProtection="0"/>
  </cellStyleXfs>
  <cellXfs count="41">
    <xf numFmtId="0" fontId="0" fillId="0" borderId="0" xfId="0"/>
    <xf numFmtId="0" fontId="0" fillId="0" borderId="0" xfId="0" applyAlignment="1">
      <alignment vertical="top" wrapText="1"/>
    </xf>
    <xf numFmtId="0" fontId="0" fillId="0" borderId="1" xfId="0" applyBorder="1"/>
    <xf numFmtId="0" fontId="2" fillId="0" borderId="0" xfId="0" applyFont="1" applyAlignment="1">
      <alignment vertical="top" wrapText="1"/>
    </xf>
    <xf numFmtId="0" fontId="0" fillId="0" borderId="0" xfId="0" applyAlignment="1">
      <alignment wrapText="1"/>
    </xf>
    <xf numFmtId="0" fontId="2" fillId="0" borderId="0" xfId="0" applyFont="1" applyBorder="1" applyAlignment="1">
      <alignment horizontal="left" vertical="center" wrapText="1" indent="1"/>
    </xf>
    <xf numFmtId="0" fontId="0" fillId="0" borderId="0" xfId="0" applyBorder="1" applyAlignment="1">
      <alignment wrapText="1" indent="1"/>
    </xf>
    <xf numFmtId="0" fontId="0" fillId="0" borderId="0" xfId="0" applyBorder="1" applyAlignment="1">
      <alignment wrapText="1" indent="2"/>
    </xf>
    <xf numFmtId="0" fontId="0" fillId="0" borderId="0" xfId="0" applyBorder="1" applyAlignment="1">
      <alignment horizontal="center" wrapText="1"/>
    </xf>
    <xf numFmtId="0" fontId="2" fillId="0" borderId="2" xfId="0" applyFont="1" applyBorder="1" applyAlignment="1">
      <alignment horizontal="left" vertical="center" wrapText="1" indent="1"/>
    </xf>
    <xf numFmtId="0" fontId="0" fillId="0" borderId="5" xfId="0" applyBorder="1" applyAlignment="1">
      <alignment horizontal="center" wrapText="1"/>
    </xf>
    <xf numFmtId="0" fontId="0" fillId="0" borderId="6" xfId="0" applyBorder="1" applyAlignment="1">
      <alignment horizontal="center" wrapText="1"/>
    </xf>
    <xf numFmtId="0" fontId="0" fillId="0" borderId="7" xfId="0" applyBorder="1" applyAlignment="1">
      <alignment horizontal="center" wrapText="1"/>
    </xf>
    <xf numFmtId="0" fontId="0" fillId="0" borderId="8" xfId="0" applyBorder="1" applyAlignment="1">
      <alignment horizontal="center" wrapText="1"/>
    </xf>
    <xf numFmtId="0" fontId="0" fillId="0" borderId="9" xfId="0" applyBorder="1" applyAlignment="1">
      <alignment horizontal="center" wrapText="1"/>
    </xf>
    <xf numFmtId="0" fontId="3" fillId="2" borderId="0" xfId="0" applyFont="1" applyFill="1" applyBorder="1" applyAlignment="1">
      <alignment wrapText="1"/>
    </xf>
    <xf numFmtId="0" fontId="3" fillId="2" borderId="5" xfId="0" applyFont="1" applyFill="1" applyBorder="1" applyAlignment="1">
      <alignment horizontal="center" wrapText="1"/>
    </xf>
    <xf numFmtId="0" fontId="3" fillId="2" borderId="0" xfId="0" applyFont="1" applyFill="1" applyBorder="1" applyAlignment="1">
      <alignment horizontal="center" wrapText="1"/>
    </xf>
    <xf numFmtId="0" fontId="3" fillId="2" borderId="6" xfId="0" applyFont="1" applyFill="1" applyBorder="1" applyAlignment="1">
      <alignment horizontal="center" wrapText="1"/>
    </xf>
    <xf numFmtId="0" fontId="4" fillId="0" borderId="5" xfId="0" applyFont="1" applyBorder="1" applyAlignment="1">
      <alignment horizontal="left" vertical="center" wrapText="1" indent="1"/>
    </xf>
    <xf numFmtId="0" fontId="4" fillId="0" borderId="0" xfId="0" applyFont="1" applyBorder="1" applyAlignment="1">
      <alignment horizontal="left" vertical="center" wrapText="1" indent="1"/>
    </xf>
    <xf numFmtId="0" fontId="4" fillId="0" borderId="6" xfId="0" applyFont="1" applyBorder="1" applyAlignment="1">
      <alignment horizontal="left" vertical="center" wrapText="1" indent="1"/>
    </xf>
    <xf numFmtId="0" fontId="0" fillId="0" borderId="0" xfId="0" applyAlignment="1">
      <alignment wrapText="1" indent="2"/>
    </xf>
    <xf numFmtId="0" fontId="0" fillId="2" borderId="5" xfId="0" applyFill="1" applyBorder="1" applyAlignment="1">
      <alignment horizontal="center" wrapText="1"/>
    </xf>
    <xf numFmtId="0" fontId="0" fillId="2" borderId="0" xfId="0" applyFill="1" applyBorder="1" applyAlignment="1">
      <alignment horizontal="center" wrapText="1"/>
    </xf>
    <xf numFmtId="0" fontId="0" fillId="0" borderId="0" xfId="0" applyAlignment="1">
      <alignment wrapText="1"/>
    </xf>
    <xf numFmtId="0" fontId="0" fillId="0" borderId="0" xfId="0" applyBorder="1"/>
    <xf numFmtId="0" fontId="3" fillId="2" borderId="5" xfId="0" applyFont="1" applyFill="1" applyBorder="1" applyAlignment="1">
      <alignment wrapText="1"/>
    </xf>
    <xf numFmtId="0" fontId="0" fillId="0" borderId="5" xfId="0" applyBorder="1" applyAlignment="1">
      <alignment wrapText="1" indent="2"/>
    </xf>
    <xf numFmtId="0" fontId="0" fillId="0" borderId="7" xfId="0" applyBorder="1" applyAlignment="1">
      <alignment wrapText="1" indent="2"/>
    </xf>
    <xf numFmtId="0" fontId="0" fillId="0" borderId="5" xfId="0" applyBorder="1" applyAlignment="1">
      <alignment wrapText="1" indent="1"/>
    </xf>
    <xf numFmtId="0" fontId="2" fillId="0" borderId="0" xfId="0" applyFont="1" applyBorder="1" applyAlignment="1">
      <alignment vertical="center" wrapText="1"/>
    </xf>
    <xf numFmtId="164" fontId="0" fillId="0" borderId="0" xfId="1" applyNumberFormat="1" applyFont="1" applyBorder="1" applyAlignment="1">
      <alignment horizontal="center" wrapText="1"/>
    </xf>
    <xf numFmtId="0" fontId="1" fillId="0" borderId="1" xfId="0" applyFont="1" applyBorder="1" applyAlignment="1">
      <alignment horizontal="center" vertical="center" wrapText="1" shrinkToFit="1"/>
    </xf>
    <xf numFmtId="0" fontId="0" fillId="0" borderId="0" xfId="0" applyAlignment="1">
      <alignment vertical="top" wrapText="1"/>
    </xf>
    <xf numFmtId="0" fontId="2" fillId="0" borderId="0" xfId="0" applyFont="1" applyAlignment="1"/>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left" vertical="center" wrapText="1" indent="1"/>
    </xf>
    <xf numFmtId="0" fontId="2" fillId="0" borderId="2" xfId="0" applyFont="1" applyBorder="1" applyAlignment="1">
      <alignment horizontal="left" vertical="center" wrapText="1" indent="1"/>
    </xf>
  </cellXfs>
  <cellStyles count="2">
    <cellStyle name="Normal" xfId="0" builtinId="0"/>
    <cellStyle name="Percent" xfId="1"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data.census.gov" TargetMode="External"/></Relationships>
</file>

<file path=xl/drawings/drawing1.xml><?xml version="1.0" encoding="utf-8"?>
<xdr:wsDr xmlns:xdr="http://schemas.openxmlformats.org/drawingml/2006/spreadsheetDrawing" xmlns:a="http://schemas.openxmlformats.org/drawingml/2006/main">
  <xdr:oneCellAnchor>
    <xdr:from>
      <xdr:col>2</xdr:col>
      <xdr:colOff>95999</xdr:colOff>
      <xdr:row>0</xdr:row>
      <xdr:rowOff>125999</xdr:rowOff>
    </xdr:from>
    <xdr:ext cx="1228725" cy="476250"/>
    <xdr:pic>
      <xdr:nvPicPr>
        <xdr:cNvPr id="2" name="Picture 1">
          <a:hlinkClick xmlns:r="http://schemas.openxmlformats.org/officeDocument/2006/relationships" r:id="rId1" tooltip="https://data.census.gov"/>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2" cstate="print"/>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45"/>
  <sheetViews>
    <sheetView workbookViewId="0"/>
  </sheetViews>
  <sheetFormatPr defaultRowHeight="14.5" x14ac:dyDescent="0.35"/>
  <cols>
    <col min="1" max="1" width="25" style="1" customWidth="1"/>
    <col min="2" max="2" width="80" style="1" customWidth="1"/>
    <col min="3" max="3" width="20" customWidth="1"/>
  </cols>
  <sheetData>
    <row r="1" spans="1:3" ht="40" customHeight="1" x14ac:dyDescent="0.25">
      <c r="A1" s="33" t="s">
        <v>0</v>
      </c>
      <c r="B1" s="33"/>
      <c r="C1" s="2"/>
    </row>
    <row r="2" spans="1:3" ht="10" x14ac:dyDescent="0.25">
      <c r="A2" s="34"/>
      <c r="B2" s="34"/>
      <c r="C2" s="34"/>
    </row>
    <row r="3" spans="1:3" ht="10" x14ac:dyDescent="0.25">
      <c r="A3" s="35" t="s">
        <v>1</v>
      </c>
      <c r="B3" s="35"/>
      <c r="C3" s="35"/>
    </row>
    <row r="4" spans="1:3" ht="10" x14ac:dyDescent="0.25">
      <c r="A4" s="34"/>
      <c r="B4" s="34"/>
      <c r="C4" s="34"/>
    </row>
    <row r="5" spans="1:3" ht="10.65" customHeight="1" x14ac:dyDescent="0.25">
      <c r="A5" s="3" t="s">
        <v>2</v>
      </c>
      <c r="B5" s="34" t="s">
        <v>3</v>
      </c>
      <c r="C5" s="34"/>
    </row>
    <row r="6" spans="1:3" ht="10.65" customHeight="1" x14ac:dyDescent="0.25">
      <c r="A6" s="1" t="s">
        <v>4</v>
      </c>
      <c r="B6" s="34" t="s">
        <v>5</v>
      </c>
      <c r="C6" s="34"/>
    </row>
    <row r="7" spans="1:3" ht="10.65" customHeight="1" x14ac:dyDescent="0.25">
      <c r="A7" s="1" t="s">
        <v>6</v>
      </c>
      <c r="B7" s="34" t="s">
        <v>7</v>
      </c>
      <c r="C7" s="34"/>
    </row>
    <row r="8" spans="1:3" ht="10.65" customHeight="1" x14ac:dyDescent="0.25">
      <c r="A8" s="1" t="s">
        <v>8</v>
      </c>
      <c r="B8" s="34" t="s">
        <v>9</v>
      </c>
      <c r="C8" s="34"/>
    </row>
    <row r="9" spans="1:3" ht="10.65" customHeight="1" x14ac:dyDescent="0.25">
      <c r="A9" s="1" t="s">
        <v>10</v>
      </c>
      <c r="B9" s="34" t="s">
        <v>11</v>
      </c>
      <c r="C9" s="34"/>
    </row>
    <row r="10" spans="1:3" ht="10.65" customHeight="1" x14ac:dyDescent="0.25">
      <c r="A10" s="1" t="s">
        <v>12</v>
      </c>
      <c r="B10" s="34" t="s">
        <v>13</v>
      </c>
      <c r="C10" s="34"/>
    </row>
    <row r="11" spans="1:3" ht="10.65" customHeight="1" x14ac:dyDescent="0.25">
      <c r="A11" s="1" t="s">
        <v>14</v>
      </c>
      <c r="B11" s="34" t="s">
        <v>15</v>
      </c>
      <c r="C11" s="34"/>
    </row>
    <row r="12" spans="1:3" ht="10.65" customHeight="1" x14ac:dyDescent="0.25">
      <c r="A12" s="1" t="s">
        <v>16</v>
      </c>
      <c r="B12" s="34" t="s">
        <v>15</v>
      </c>
      <c r="C12" s="34"/>
    </row>
    <row r="13" spans="1:3" ht="10.65" customHeight="1" x14ac:dyDescent="0.25">
      <c r="A13" s="1" t="s">
        <v>17</v>
      </c>
      <c r="B13" s="34" t="s">
        <v>18</v>
      </c>
      <c r="C13" s="34"/>
    </row>
    <row r="14" spans="1:3" ht="10" x14ac:dyDescent="0.25">
      <c r="A14" s="34"/>
      <c r="B14" s="34"/>
      <c r="C14" s="34"/>
    </row>
    <row r="15" spans="1:3" ht="10.65" customHeight="1" x14ac:dyDescent="0.25">
      <c r="A15" s="3" t="s">
        <v>19</v>
      </c>
      <c r="B15" s="34" t="s">
        <v>3</v>
      </c>
      <c r="C15" s="34"/>
    </row>
    <row r="16" spans="1:3" ht="10.65" customHeight="1" x14ac:dyDescent="0.25">
      <c r="A16" s="1" t="s">
        <v>20</v>
      </c>
      <c r="B16" s="34" t="s">
        <v>21</v>
      </c>
      <c r="C16" s="34"/>
    </row>
    <row r="17" spans="1:3" ht="10" x14ac:dyDescent="0.25">
      <c r="A17" s="34"/>
      <c r="B17" s="34"/>
      <c r="C17" s="34"/>
    </row>
    <row r="18" spans="1:3" ht="10.65" customHeight="1" x14ac:dyDescent="0.25">
      <c r="A18" s="3" t="s">
        <v>22</v>
      </c>
      <c r="B18" s="34" t="s">
        <v>15</v>
      </c>
      <c r="C18" s="34"/>
    </row>
    <row r="19" spans="1:3" ht="10" x14ac:dyDescent="0.25">
      <c r="A19" s="34"/>
      <c r="B19" s="34"/>
      <c r="C19" s="34"/>
    </row>
    <row r="20" spans="1:3" ht="10.65" customHeight="1" x14ac:dyDescent="0.25">
      <c r="A20" s="3" t="s">
        <v>23</v>
      </c>
      <c r="B20" s="34" t="s">
        <v>15</v>
      </c>
      <c r="C20" s="34"/>
    </row>
    <row r="21" spans="1:3" ht="10" x14ac:dyDescent="0.25">
      <c r="A21" s="34"/>
      <c r="B21" s="34"/>
      <c r="C21" s="34"/>
    </row>
    <row r="22" spans="1:3" ht="10.65" customHeight="1" x14ac:dyDescent="0.25">
      <c r="A22" s="3" t="s">
        <v>24</v>
      </c>
      <c r="B22" s="34" t="s">
        <v>15</v>
      </c>
      <c r="C22" s="34"/>
    </row>
    <row r="23" spans="1:3" ht="10" x14ac:dyDescent="0.25">
      <c r="A23" s="34"/>
      <c r="B23" s="34"/>
      <c r="C23" s="34"/>
    </row>
    <row r="24" spans="1:3" ht="10.65" customHeight="1" x14ac:dyDescent="0.25">
      <c r="A24" s="3" t="s">
        <v>25</v>
      </c>
      <c r="B24" s="34" t="s">
        <v>3</v>
      </c>
      <c r="C24" s="34"/>
    </row>
    <row r="25" spans="1:3" ht="10.65" customHeight="1" x14ac:dyDescent="0.25">
      <c r="A25" s="1" t="s">
        <v>26</v>
      </c>
      <c r="B25" s="34" t="s">
        <v>15</v>
      </c>
      <c r="C25" s="34"/>
    </row>
    <row r="26" spans="1:3" ht="10.65" customHeight="1" x14ac:dyDescent="0.25">
      <c r="A26" s="1" t="s">
        <v>27</v>
      </c>
      <c r="B26" s="34" t="s">
        <v>28</v>
      </c>
      <c r="C26" s="34"/>
    </row>
    <row r="27" spans="1:3" ht="10.65" customHeight="1" x14ac:dyDescent="0.35">
      <c r="A27" s="1" t="s">
        <v>29</v>
      </c>
      <c r="B27" s="34" t="s">
        <v>15</v>
      </c>
      <c r="C27" s="34"/>
    </row>
    <row r="28" spans="1:3" ht="10.65" customHeight="1" x14ac:dyDescent="0.35">
      <c r="A28" s="1" t="s">
        <v>30</v>
      </c>
      <c r="B28" s="34" t="s">
        <v>15</v>
      </c>
      <c r="C28" s="34"/>
    </row>
    <row r="29" spans="1:3" x14ac:dyDescent="0.35">
      <c r="A29" s="34"/>
      <c r="B29" s="34"/>
      <c r="C29" s="34"/>
    </row>
    <row r="30" spans="1:3" ht="21.4" customHeight="1" x14ac:dyDescent="0.35">
      <c r="A30" s="3" t="s">
        <v>31</v>
      </c>
      <c r="B30" s="34" t="s">
        <v>32</v>
      </c>
      <c r="C30" s="34"/>
    </row>
    <row r="31" spans="1:3" x14ac:dyDescent="0.35">
      <c r="A31" s="34"/>
      <c r="B31" s="34"/>
      <c r="C31" s="34"/>
    </row>
    <row r="32" spans="1:3" ht="42.65" customHeight="1" x14ac:dyDescent="0.35">
      <c r="A32" s="3" t="s">
        <v>33</v>
      </c>
      <c r="B32" s="34" t="s">
        <v>34</v>
      </c>
      <c r="C32" s="34"/>
    </row>
    <row r="33" spans="1:3" ht="74.650000000000006" customHeight="1" x14ac:dyDescent="0.35">
      <c r="A33" s="1" t="s">
        <v>3</v>
      </c>
      <c r="B33" s="34" t="s">
        <v>35</v>
      </c>
      <c r="C33" s="34"/>
    </row>
    <row r="34" spans="1:3" ht="21.4" customHeight="1" x14ac:dyDescent="0.35">
      <c r="A34" s="1" t="s">
        <v>3</v>
      </c>
      <c r="B34" s="34" t="s">
        <v>36</v>
      </c>
      <c r="C34" s="34"/>
    </row>
    <row r="35" spans="1:3" ht="74.650000000000006" customHeight="1" x14ac:dyDescent="0.35">
      <c r="A35" s="1" t="s">
        <v>3</v>
      </c>
      <c r="B35" s="34" t="s">
        <v>37</v>
      </c>
      <c r="C35" s="34"/>
    </row>
    <row r="36" spans="1:3" ht="21.4" customHeight="1" x14ac:dyDescent="0.35">
      <c r="A36" s="1" t="s">
        <v>3</v>
      </c>
      <c r="B36" s="34" t="s">
        <v>38</v>
      </c>
      <c r="C36" s="34"/>
    </row>
    <row r="37" spans="1:3" ht="21.4" customHeight="1" x14ac:dyDescent="0.35">
      <c r="A37" s="1" t="s">
        <v>3</v>
      </c>
      <c r="B37" s="34" t="s">
        <v>39</v>
      </c>
      <c r="C37" s="34"/>
    </row>
    <row r="38" spans="1:3" ht="21.4" customHeight="1" x14ac:dyDescent="0.35">
      <c r="A38" s="1" t="s">
        <v>3</v>
      </c>
      <c r="B38" s="34" t="s">
        <v>40</v>
      </c>
      <c r="C38" s="34"/>
    </row>
    <row r="39" spans="1:3" ht="53.4" customHeight="1" x14ac:dyDescent="0.35">
      <c r="A39" s="1" t="s">
        <v>3</v>
      </c>
      <c r="B39" s="34" t="s">
        <v>41</v>
      </c>
      <c r="C39" s="34"/>
    </row>
    <row r="40" spans="1:3" ht="42.65" customHeight="1" x14ac:dyDescent="0.35">
      <c r="A40" s="1" t="s">
        <v>3</v>
      </c>
      <c r="B40" s="34" t="s">
        <v>42</v>
      </c>
      <c r="C40" s="34"/>
    </row>
    <row r="41" spans="1:3" ht="32" customHeight="1" x14ac:dyDescent="0.35">
      <c r="A41" s="1" t="s">
        <v>3</v>
      </c>
      <c r="B41" s="34" t="s">
        <v>43</v>
      </c>
      <c r="C41" s="34"/>
    </row>
    <row r="42" spans="1:3" ht="128" customHeight="1" x14ac:dyDescent="0.35">
      <c r="A42" s="1" t="s">
        <v>3</v>
      </c>
      <c r="B42" s="34" t="s">
        <v>44</v>
      </c>
      <c r="C42" s="34"/>
    </row>
    <row r="43" spans="1:3" x14ac:dyDescent="0.35">
      <c r="A43" s="34"/>
      <c r="B43" s="34"/>
      <c r="C43" s="34"/>
    </row>
    <row r="44" spans="1:3" ht="10.65" customHeight="1" x14ac:dyDescent="0.35">
      <c r="A44" s="3" t="s">
        <v>45</v>
      </c>
      <c r="B44" s="34" t="s">
        <v>15</v>
      </c>
      <c r="C44" s="34"/>
    </row>
    <row r="45" spans="1:3" x14ac:dyDescent="0.35">
      <c r="A45" s="34"/>
      <c r="B45" s="34"/>
      <c r="C45" s="34"/>
    </row>
  </sheetData>
  <mergeCells count="45">
    <mergeCell ref="B41:C41"/>
    <mergeCell ref="B42:C42"/>
    <mergeCell ref="A43:C43"/>
    <mergeCell ref="B44:C44"/>
    <mergeCell ref="A45:C45"/>
    <mergeCell ref="B36:C36"/>
    <mergeCell ref="B37:C37"/>
    <mergeCell ref="B38:C38"/>
    <mergeCell ref="B39:C39"/>
    <mergeCell ref="B40:C40"/>
    <mergeCell ref="A31:C31"/>
    <mergeCell ref="B32:C32"/>
    <mergeCell ref="B33:C33"/>
    <mergeCell ref="B34:C34"/>
    <mergeCell ref="B35:C35"/>
    <mergeCell ref="B26:C26"/>
    <mergeCell ref="B27:C27"/>
    <mergeCell ref="B28:C28"/>
    <mergeCell ref="A29:C29"/>
    <mergeCell ref="B30:C30"/>
    <mergeCell ref="A21:C21"/>
    <mergeCell ref="B22:C22"/>
    <mergeCell ref="A23:C23"/>
    <mergeCell ref="B24:C24"/>
    <mergeCell ref="B25:C25"/>
    <mergeCell ref="B16:C16"/>
    <mergeCell ref="A17:C17"/>
    <mergeCell ref="B18:C18"/>
    <mergeCell ref="A19:C19"/>
    <mergeCell ref="B20:C20"/>
    <mergeCell ref="B11:C11"/>
    <mergeCell ref="B12:C12"/>
    <mergeCell ref="B13:C13"/>
    <mergeCell ref="A14:C14"/>
    <mergeCell ref="B15:C15"/>
    <mergeCell ref="B6:C6"/>
    <mergeCell ref="B7:C7"/>
    <mergeCell ref="B8:C8"/>
    <mergeCell ref="B9:C9"/>
    <mergeCell ref="B10:C10"/>
    <mergeCell ref="A1:B1"/>
    <mergeCell ref="A2:C2"/>
    <mergeCell ref="A3:C3"/>
    <mergeCell ref="A4:C4"/>
    <mergeCell ref="B5:C5"/>
  </mergeCells>
  <printOptions gridLines="1"/>
  <pageMargins left="0.7" right="0.7" top="0.75" bottom="0.75" header="0.3" footer="0.3"/>
  <pageSetup fitToHeight="0" orientation="landscape"/>
  <headerFooter>
    <oddHeader>&amp;LTable: ACSST1Y2021.S0101</oddHeader>
    <oddFooter>&amp;L&amp;Bdata.census.gov&amp;B | Measuring America's People, Places, and Economy &amp;R&amp;P</oddFooter>
    <evenHeader>&amp;LTable: ACSST1Y2021.S0101</evenHeader>
    <evenFooter>&amp;L&amp;Bdata.census.gov&amp;B | Measuring America's People, Places, and Economy &amp;R&amp;P</even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3"/>
  <sheetViews>
    <sheetView showGridLines="0" workbookViewId="0">
      <pane xSplit="1" ySplit="3" topLeftCell="B4" activePane="bottomRight" state="frozen"/>
      <selection pane="topRight"/>
      <selection pane="bottomLeft"/>
      <selection pane="bottomRight" activeCell="A13" sqref="A13"/>
    </sheetView>
  </sheetViews>
  <sheetFormatPr defaultRowHeight="14.5" x14ac:dyDescent="0.35"/>
  <cols>
    <col min="1" max="1" width="21" style="4" customWidth="1"/>
    <col min="2" max="2" width="9.36328125" style="25" bestFit="1" customWidth="1"/>
    <col min="3" max="3" width="10.7265625" style="25" customWidth="1"/>
    <col min="4" max="4" width="11.1796875" style="25" customWidth="1"/>
    <col min="5" max="5" width="11" style="25" customWidth="1"/>
    <col min="6" max="6" width="18.26953125" style="25" customWidth="1"/>
    <col min="7" max="7" width="9.36328125" style="4" bestFit="1" customWidth="1"/>
    <col min="8" max="8" width="10.7265625" style="4" customWidth="1"/>
    <col min="9" max="9" width="11.1796875" style="4" customWidth="1"/>
    <col min="10" max="10" width="11" style="4" customWidth="1"/>
    <col min="11" max="11" width="10.1796875" hidden="1" customWidth="1"/>
    <col min="12" max="12" width="10.453125" hidden="1" customWidth="1"/>
    <col min="13" max="13" width="10.1796875" hidden="1" customWidth="1"/>
    <col min="14" max="14" width="9.453125" hidden="1" customWidth="1"/>
    <col min="15" max="15" width="12.90625" customWidth="1"/>
  </cols>
  <sheetData>
    <row r="1" spans="1:21" ht="30" customHeight="1" thickBot="1" x14ac:dyDescent="0.4"/>
    <row r="2" spans="1:21" ht="14.5" customHeight="1" x14ac:dyDescent="0.35">
      <c r="A2" s="5" t="s">
        <v>145</v>
      </c>
      <c r="B2" s="40" t="s">
        <v>230</v>
      </c>
      <c r="C2" s="39"/>
      <c r="D2" s="39"/>
      <c r="E2" s="39"/>
      <c r="F2" s="9"/>
      <c r="G2" s="39" t="s">
        <v>46</v>
      </c>
      <c r="H2" s="39"/>
      <c r="I2" s="39"/>
      <c r="J2" s="39"/>
      <c r="K2" s="40" t="s">
        <v>146</v>
      </c>
      <c r="L2" s="39"/>
      <c r="M2" s="39"/>
      <c r="N2" s="39"/>
      <c r="O2" s="36" t="s">
        <v>229</v>
      </c>
      <c r="P2" s="37"/>
      <c r="Q2" s="37"/>
      <c r="R2" s="38"/>
      <c r="S2" s="31"/>
    </row>
    <row r="3" spans="1:21" x14ac:dyDescent="0.35">
      <c r="A3" s="5" t="s">
        <v>50</v>
      </c>
      <c r="B3" s="19" t="s">
        <v>47</v>
      </c>
      <c r="C3" s="20" t="s">
        <v>217</v>
      </c>
      <c r="D3" s="20" t="s">
        <v>48</v>
      </c>
      <c r="E3" s="20" t="s">
        <v>49</v>
      </c>
      <c r="F3" s="19"/>
      <c r="G3" s="20" t="s">
        <v>47</v>
      </c>
      <c r="H3" s="20" t="s">
        <v>217</v>
      </c>
      <c r="I3" s="20" t="s">
        <v>48</v>
      </c>
      <c r="J3" s="20" t="s">
        <v>49</v>
      </c>
      <c r="K3" s="19" t="s">
        <v>47</v>
      </c>
      <c r="L3" s="20" t="s">
        <v>217</v>
      </c>
      <c r="M3" s="20" t="s">
        <v>48</v>
      </c>
      <c r="N3" s="20" t="s">
        <v>49</v>
      </c>
      <c r="O3" s="19" t="s">
        <v>47</v>
      </c>
      <c r="P3" s="20" t="s">
        <v>217</v>
      </c>
      <c r="Q3" s="20" t="s">
        <v>48</v>
      </c>
      <c r="R3" s="21" t="s">
        <v>49</v>
      </c>
      <c r="S3" s="26"/>
    </row>
    <row r="4" spans="1:21" x14ac:dyDescent="0.35">
      <c r="A4" s="15" t="s">
        <v>51</v>
      </c>
      <c r="B4" s="16">
        <f>+G4+O4</f>
        <v>102313</v>
      </c>
      <c r="C4" s="17" t="s">
        <v>52</v>
      </c>
      <c r="D4" s="17">
        <f>+I4+Q4</f>
        <v>49524</v>
      </c>
      <c r="E4" s="17">
        <f>+J4+R4</f>
        <v>52789</v>
      </c>
      <c r="F4" s="27" t="s">
        <v>51</v>
      </c>
      <c r="G4" s="17" t="s">
        <v>53</v>
      </c>
      <c r="H4" s="17" t="s">
        <v>52</v>
      </c>
      <c r="I4" s="17" t="s">
        <v>54</v>
      </c>
      <c r="J4" s="17" t="s">
        <v>55</v>
      </c>
      <c r="K4" s="23" t="s">
        <v>147</v>
      </c>
      <c r="L4" s="24" t="s">
        <v>52</v>
      </c>
      <c r="M4" s="24" t="s">
        <v>148</v>
      </c>
      <c r="N4" s="24" t="s">
        <v>149</v>
      </c>
      <c r="O4" s="16" t="s">
        <v>236</v>
      </c>
      <c r="P4" s="17" t="s">
        <v>52</v>
      </c>
      <c r="Q4" s="17" t="s">
        <v>237</v>
      </c>
      <c r="R4" s="18" t="s">
        <v>238</v>
      </c>
    </row>
    <row r="5" spans="1:21" x14ac:dyDescent="0.35">
      <c r="A5" s="6" t="s">
        <v>56</v>
      </c>
      <c r="B5" s="10"/>
      <c r="C5" s="8"/>
      <c r="D5" s="32">
        <f>+D4/$B4</f>
        <v>0.48404406087202995</v>
      </c>
      <c r="E5" s="32">
        <f>+E4/$B4</f>
        <v>0.51595593912797</v>
      </c>
      <c r="F5" s="30" t="s">
        <v>56</v>
      </c>
      <c r="G5" s="8"/>
      <c r="H5" s="8"/>
      <c r="I5" s="8"/>
      <c r="J5" s="8"/>
      <c r="K5" s="10"/>
      <c r="L5" s="8"/>
      <c r="M5" s="8"/>
      <c r="N5" s="8"/>
      <c r="O5" s="10"/>
      <c r="P5" s="8"/>
      <c r="Q5" s="8"/>
      <c r="R5" s="11"/>
    </row>
    <row r="6" spans="1:21" x14ac:dyDescent="0.35">
      <c r="A6" s="7" t="s">
        <v>231</v>
      </c>
      <c r="B6" s="10">
        <f>+G6+G7+G8+G9+O6+O7+O8+O9</f>
        <v>28527</v>
      </c>
      <c r="C6" s="32">
        <f>+B6/B$4</f>
        <v>0.27882087320281879</v>
      </c>
      <c r="D6" s="8"/>
      <c r="E6" s="8"/>
      <c r="F6" s="28" t="s">
        <v>57</v>
      </c>
      <c r="G6" s="8" t="s">
        <v>58</v>
      </c>
      <c r="H6" s="8" t="s">
        <v>59</v>
      </c>
      <c r="I6" s="8" t="s">
        <v>60</v>
      </c>
      <c r="J6" s="8" t="s">
        <v>61</v>
      </c>
      <c r="K6" s="10" t="s">
        <v>150</v>
      </c>
      <c r="L6" s="8" t="s">
        <v>117</v>
      </c>
      <c r="M6" s="8" t="s">
        <v>151</v>
      </c>
      <c r="N6" s="8" t="s">
        <v>152</v>
      </c>
      <c r="O6" s="10" t="s">
        <v>218</v>
      </c>
      <c r="P6" s="8" t="s">
        <v>68</v>
      </c>
      <c r="Q6" s="8" t="s">
        <v>239</v>
      </c>
      <c r="R6" s="11" t="s">
        <v>240</v>
      </c>
      <c r="S6" s="22"/>
      <c r="T6" s="25"/>
      <c r="U6" s="25"/>
    </row>
    <row r="7" spans="1:21" x14ac:dyDescent="0.35">
      <c r="A7" s="7" t="s">
        <v>232</v>
      </c>
      <c r="B7" s="10">
        <f>+G10+G11+G12+O10+O11+O12</f>
        <v>20221</v>
      </c>
      <c r="C7" s="32">
        <f t="shared" ref="C7:C10" si="0">+B7/B$4</f>
        <v>0.19763861874835065</v>
      </c>
      <c r="D7" s="8"/>
      <c r="E7" s="8"/>
      <c r="F7" s="28" t="s">
        <v>62</v>
      </c>
      <c r="G7" s="8" t="s">
        <v>63</v>
      </c>
      <c r="H7" s="8" t="s">
        <v>64</v>
      </c>
      <c r="I7" s="8" t="s">
        <v>65</v>
      </c>
      <c r="J7" s="8" t="s">
        <v>66</v>
      </c>
      <c r="K7" s="10" t="s">
        <v>154</v>
      </c>
      <c r="L7" s="8" t="s">
        <v>133</v>
      </c>
      <c r="M7" s="8" t="s">
        <v>155</v>
      </c>
      <c r="N7" s="8" t="s">
        <v>156</v>
      </c>
      <c r="O7" s="10" t="s">
        <v>219</v>
      </c>
      <c r="P7" s="8" t="s">
        <v>220</v>
      </c>
      <c r="Q7" s="8" t="s">
        <v>241</v>
      </c>
      <c r="R7" s="11" t="s">
        <v>242</v>
      </c>
      <c r="S7" s="22"/>
      <c r="T7" s="25"/>
      <c r="U7" s="25"/>
    </row>
    <row r="8" spans="1:21" x14ac:dyDescent="0.35">
      <c r="A8" s="7" t="s">
        <v>233</v>
      </c>
      <c r="B8" s="10">
        <f>+G13+G14+G15+O13+O14+O15</f>
        <v>20359</v>
      </c>
      <c r="C8" s="32">
        <f t="shared" si="0"/>
        <v>0.19898742095334904</v>
      </c>
      <c r="D8" s="8"/>
      <c r="E8" s="8"/>
      <c r="F8" s="28" t="s">
        <v>67</v>
      </c>
      <c r="G8" s="8" t="s">
        <v>69</v>
      </c>
      <c r="H8" s="8" t="s">
        <v>70</v>
      </c>
      <c r="I8" s="8" t="s">
        <v>71</v>
      </c>
      <c r="J8" s="8" t="s">
        <v>72</v>
      </c>
      <c r="K8" s="10" t="s">
        <v>157</v>
      </c>
      <c r="L8" s="8" t="s">
        <v>158</v>
      </c>
      <c r="M8" s="8" t="s">
        <v>159</v>
      </c>
      <c r="N8" s="8" t="s">
        <v>161</v>
      </c>
      <c r="O8" s="10" t="s">
        <v>221</v>
      </c>
      <c r="P8" s="8" t="s">
        <v>59</v>
      </c>
      <c r="Q8" s="8" t="s">
        <v>243</v>
      </c>
      <c r="R8" s="11" t="s">
        <v>244</v>
      </c>
      <c r="S8" s="22"/>
      <c r="T8" s="25"/>
      <c r="U8" s="25"/>
    </row>
    <row r="9" spans="1:21" x14ac:dyDescent="0.35">
      <c r="A9" s="7" t="s">
        <v>234</v>
      </c>
      <c r="B9" s="10">
        <f>+G16+G17+G18+O16+O17+O18</f>
        <v>18645</v>
      </c>
      <c r="C9" s="32">
        <f t="shared" si="0"/>
        <v>0.18223490661010819</v>
      </c>
      <c r="D9" s="8"/>
      <c r="E9" s="8"/>
      <c r="F9" s="28" t="s">
        <v>73</v>
      </c>
      <c r="G9" s="8" t="s">
        <v>74</v>
      </c>
      <c r="H9" s="8" t="s">
        <v>75</v>
      </c>
      <c r="I9" s="8" t="s">
        <v>76</v>
      </c>
      <c r="J9" s="8" t="s">
        <v>77</v>
      </c>
      <c r="K9" s="10" t="s">
        <v>163</v>
      </c>
      <c r="L9" s="8" t="s">
        <v>81</v>
      </c>
      <c r="M9" s="8" t="s">
        <v>164</v>
      </c>
      <c r="N9" s="8" t="s">
        <v>165</v>
      </c>
      <c r="O9" s="10" t="s">
        <v>222</v>
      </c>
      <c r="P9" s="8" t="s">
        <v>68</v>
      </c>
      <c r="Q9" s="8" t="s">
        <v>245</v>
      </c>
      <c r="R9" s="11" t="s">
        <v>246</v>
      </c>
      <c r="S9" s="22"/>
      <c r="T9" s="25"/>
      <c r="U9" s="25"/>
    </row>
    <row r="10" spans="1:21" x14ac:dyDescent="0.35">
      <c r="A10" s="7" t="s">
        <v>235</v>
      </c>
      <c r="B10" s="10">
        <f>+G19+G20+G21+G22+G23+O19+O20+O21+O22+O23</f>
        <v>14561</v>
      </c>
      <c r="C10" s="32">
        <f t="shared" si="0"/>
        <v>0.14231818048537331</v>
      </c>
      <c r="D10" s="8"/>
      <c r="E10" s="8"/>
      <c r="F10" s="28" t="s">
        <v>78</v>
      </c>
      <c r="G10" s="8" t="s">
        <v>80</v>
      </c>
      <c r="H10" s="8" t="s">
        <v>81</v>
      </c>
      <c r="I10" s="8" t="s">
        <v>82</v>
      </c>
      <c r="J10" s="8" t="s">
        <v>83</v>
      </c>
      <c r="K10" s="10" t="s">
        <v>166</v>
      </c>
      <c r="L10" s="8" t="s">
        <v>167</v>
      </c>
      <c r="M10" s="8" t="s">
        <v>168</v>
      </c>
      <c r="N10" s="8" t="s">
        <v>169</v>
      </c>
      <c r="O10" s="10" t="s">
        <v>223</v>
      </c>
      <c r="P10" s="8" t="s">
        <v>59</v>
      </c>
      <c r="Q10" s="8" t="s">
        <v>247</v>
      </c>
      <c r="R10" s="11" t="s">
        <v>248</v>
      </c>
      <c r="S10" s="22"/>
      <c r="T10" s="25"/>
      <c r="U10" s="25"/>
    </row>
    <row r="11" spans="1:21" x14ac:dyDescent="0.35">
      <c r="A11" s="7"/>
      <c r="B11" s="10"/>
      <c r="C11" s="8"/>
      <c r="D11" s="8"/>
      <c r="E11" s="8"/>
      <c r="F11" s="28" t="s">
        <v>84</v>
      </c>
      <c r="G11" s="8" t="s">
        <v>85</v>
      </c>
      <c r="H11" s="8" t="s">
        <v>86</v>
      </c>
      <c r="I11" s="8" t="s">
        <v>87</v>
      </c>
      <c r="J11" s="8" t="s">
        <v>88</v>
      </c>
      <c r="K11" s="10" t="s">
        <v>170</v>
      </c>
      <c r="L11" s="8" t="s">
        <v>171</v>
      </c>
      <c r="M11" s="8" t="s">
        <v>172</v>
      </c>
      <c r="N11" s="8" t="s">
        <v>173</v>
      </c>
      <c r="O11" s="10" t="s">
        <v>249</v>
      </c>
      <c r="P11" s="8" t="s">
        <v>153</v>
      </c>
      <c r="Q11" s="8" t="s">
        <v>250</v>
      </c>
      <c r="R11" s="11" t="s">
        <v>176</v>
      </c>
      <c r="S11" s="22"/>
      <c r="T11" s="25"/>
      <c r="U11" s="25"/>
    </row>
    <row r="12" spans="1:21" x14ac:dyDescent="0.35">
      <c r="A12" s="7"/>
      <c r="B12" s="10"/>
      <c r="C12" s="8"/>
      <c r="D12" s="8"/>
      <c r="E12" s="8"/>
      <c r="F12" s="28" t="s">
        <v>89</v>
      </c>
      <c r="G12" s="8" t="s">
        <v>90</v>
      </c>
      <c r="H12" s="8" t="s">
        <v>91</v>
      </c>
      <c r="I12" s="8" t="s">
        <v>92</v>
      </c>
      <c r="J12" s="8" t="s">
        <v>93</v>
      </c>
      <c r="K12" s="10" t="s">
        <v>174</v>
      </c>
      <c r="L12" s="8" t="s">
        <v>175</v>
      </c>
      <c r="M12" s="8" t="s">
        <v>176</v>
      </c>
      <c r="N12" s="8" t="s">
        <v>177</v>
      </c>
      <c r="O12" s="10" t="s">
        <v>251</v>
      </c>
      <c r="P12" s="8" t="s">
        <v>252</v>
      </c>
      <c r="Q12" s="8" t="s">
        <v>253</v>
      </c>
      <c r="R12" s="11" t="s">
        <v>254</v>
      </c>
      <c r="S12" s="22"/>
      <c r="T12" s="25"/>
      <c r="U12" s="25"/>
    </row>
    <row r="13" spans="1:21" x14ac:dyDescent="0.35">
      <c r="A13" s="7"/>
      <c r="B13" s="10"/>
      <c r="C13" s="8"/>
      <c r="D13" s="8"/>
      <c r="E13" s="8"/>
      <c r="F13" s="28" t="s">
        <v>95</v>
      </c>
      <c r="G13" s="8" t="s">
        <v>96</v>
      </c>
      <c r="H13" s="8" t="s">
        <v>91</v>
      </c>
      <c r="I13" s="8" t="s">
        <v>97</v>
      </c>
      <c r="J13" s="8" t="s">
        <v>98</v>
      </c>
      <c r="K13" s="10" t="s">
        <v>178</v>
      </c>
      <c r="L13" s="8" t="s">
        <v>167</v>
      </c>
      <c r="M13" s="8" t="s">
        <v>179</v>
      </c>
      <c r="N13" s="8" t="s">
        <v>180</v>
      </c>
      <c r="O13" s="10" t="s">
        <v>255</v>
      </c>
      <c r="P13" s="8" t="s">
        <v>162</v>
      </c>
      <c r="Q13" s="8" t="s">
        <v>256</v>
      </c>
      <c r="R13" s="11" t="s">
        <v>257</v>
      </c>
      <c r="S13" s="22"/>
      <c r="T13" s="25"/>
      <c r="U13" s="25"/>
    </row>
    <row r="14" spans="1:21" x14ac:dyDescent="0.35">
      <c r="A14" s="7"/>
      <c r="B14" s="10"/>
      <c r="C14" s="8"/>
      <c r="D14" s="8"/>
      <c r="E14" s="8"/>
      <c r="F14" s="28" t="s">
        <v>99</v>
      </c>
      <c r="G14" s="8" t="s">
        <v>100</v>
      </c>
      <c r="H14" s="8" t="s">
        <v>101</v>
      </c>
      <c r="I14" s="8" t="s">
        <v>102</v>
      </c>
      <c r="J14" s="8" t="s">
        <v>103</v>
      </c>
      <c r="K14" s="10" t="s">
        <v>181</v>
      </c>
      <c r="L14" s="8" t="s">
        <v>182</v>
      </c>
      <c r="M14" s="8" t="s">
        <v>183</v>
      </c>
      <c r="N14" s="8" t="s">
        <v>184</v>
      </c>
      <c r="O14" s="10" t="s">
        <v>258</v>
      </c>
      <c r="P14" s="8" t="s">
        <v>252</v>
      </c>
      <c r="Q14" s="8" t="s">
        <v>259</v>
      </c>
      <c r="R14" s="11" t="s">
        <v>254</v>
      </c>
      <c r="S14" s="22"/>
      <c r="T14" s="25"/>
      <c r="U14" s="25"/>
    </row>
    <row r="15" spans="1:21" x14ac:dyDescent="0.35">
      <c r="A15" s="7"/>
      <c r="B15" s="10"/>
      <c r="C15" s="8"/>
      <c r="D15" s="8"/>
      <c r="E15" s="8"/>
      <c r="F15" s="28" t="s">
        <v>104</v>
      </c>
      <c r="G15" s="8" t="s">
        <v>105</v>
      </c>
      <c r="H15" s="8" t="s">
        <v>79</v>
      </c>
      <c r="I15" s="8" t="s">
        <v>106</v>
      </c>
      <c r="J15" s="8" t="s">
        <v>107</v>
      </c>
      <c r="K15" s="10" t="s">
        <v>185</v>
      </c>
      <c r="L15" s="8" t="s">
        <v>186</v>
      </c>
      <c r="M15" s="8" t="s">
        <v>187</v>
      </c>
      <c r="N15" s="8" t="s">
        <v>188</v>
      </c>
      <c r="O15" s="10" t="s">
        <v>260</v>
      </c>
      <c r="P15" s="8" t="s">
        <v>261</v>
      </c>
      <c r="Q15" s="8" t="s">
        <v>262</v>
      </c>
      <c r="R15" s="11" t="s">
        <v>263</v>
      </c>
      <c r="S15" s="22"/>
      <c r="T15" s="25"/>
      <c r="U15" s="25"/>
    </row>
    <row r="16" spans="1:21" x14ac:dyDescent="0.35">
      <c r="A16" s="7"/>
      <c r="B16" s="10"/>
      <c r="C16" s="8"/>
      <c r="D16" s="8"/>
      <c r="E16" s="8"/>
      <c r="F16" s="28" t="s">
        <v>108</v>
      </c>
      <c r="G16" s="8" t="s">
        <v>109</v>
      </c>
      <c r="H16" s="8" t="s">
        <v>94</v>
      </c>
      <c r="I16" s="8" t="s">
        <v>110</v>
      </c>
      <c r="J16" s="8" t="s">
        <v>111</v>
      </c>
      <c r="K16" s="10" t="s">
        <v>189</v>
      </c>
      <c r="L16" s="8" t="s">
        <v>190</v>
      </c>
      <c r="M16" s="8" t="s">
        <v>191</v>
      </c>
      <c r="N16" s="8" t="s">
        <v>192</v>
      </c>
      <c r="O16" s="10" t="s">
        <v>264</v>
      </c>
      <c r="P16" s="8" t="s">
        <v>167</v>
      </c>
      <c r="Q16" s="8" t="s">
        <v>265</v>
      </c>
      <c r="R16" s="11" t="s">
        <v>266</v>
      </c>
      <c r="S16" s="22"/>
      <c r="T16" s="25"/>
      <c r="U16" s="25"/>
    </row>
    <row r="17" spans="1:21" x14ac:dyDescent="0.35">
      <c r="A17" s="7"/>
      <c r="B17" s="10"/>
      <c r="C17" s="8"/>
      <c r="D17" s="8"/>
      <c r="E17" s="8"/>
      <c r="F17" s="28" t="s">
        <v>112</v>
      </c>
      <c r="G17" s="8" t="s">
        <v>113</v>
      </c>
      <c r="H17" s="8" t="s">
        <v>114</v>
      </c>
      <c r="I17" s="8" t="s">
        <v>115</v>
      </c>
      <c r="J17" s="8" t="s">
        <v>116</v>
      </c>
      <c r="K17" s="10" t="s">
        <v>193</v>
      </c>
      <c r="L17" s="8" t="s">
        <v>79</v>
      </c>
      <c r="M17" s="8" t="s">
        <v>194</v>
      </c>
      <c r="N17" s="8" t="s">
        <v>195</v>
      </c>
      <c r="O17" s="10" t="s">
        <v>224</v>
      </c>
      <c r="P17" s="8" t="s">
        <v>182</v>
      </c>
      <c r="Q17" s="8" t="s">
        <v>265</v>
      </c>
      <c r="R17" s="11" t="s">
        <v>267</v>
      </c>
      <c r="S17" s="22"/>
      <c r="T17" s="25"/>
      <c r="U17" s="25"/>
    </row>
    <row r="18" spans="1:21" x14ac:dyDescent="0.35">
      <c r="A18" s="7"/>
      <c r="B18" s="10"/>
      <c r="C18" s="8"/>
      <c r="D18" s="8"/>
      <c r="E18" s="8"/>
      <c r="F18" s="28" t="s">
        <v>118</v>
      </c>
      <c r="G18" s="8" t="s">
        <v>119</v>
      </c>
      <c r="H18" s="8" t="s">
        <v>68</v>
      </c>
      <c r="I18" s="8" t="s">
        <v>120</v>
      </c>
      <c r="J18" s="8" t="s">
        <v>121</v>
      </c>
      <c r="K18" s="10" t="s">
        <v>196</v>
      </c>
      <c r="L18" s="8" t="s">
        <v>160</v>
      </c>
      <c r="M18" s="8" t="s">
        <v>197</v>
      </c>
      <c r="N18" s="8" t="s">
        <v>151</v>
      </c>
      <c r="O18" s="10" t="s">
        <v>225</v>
      </c>
      <c r="P18" s="8" t="s">
        <v>226</v>
      </c>
      <c r="Q18" s="8" t="s">
        <v>268</v>
      </c>
      <c r="R18" s="11" t="s">
        <v>269</v>
      </c>
      <c r="S18" s="22"/>
      <c r="T18" s="25"/>
      <c r="U18" s="25"/>
    </row>
    <row r="19" spans="1:21" x14ac:dyDescent="0.35">
      <c r="A19" s="7"/>
      <c r="B19" s="10"/>
      <c r="C19" s="8"/>
      <c r="D19" s="8"/>
      <c r="E19" s="8"/>
      <c r="F19" s="28" t="s">
        <v>122</v>
      </c>
      <c r="G19" s="8" t="s">
        <v>123</v>
      </c>
      <c r="H19" s="8" t="s">
        <v>124</v>
      </c>
      <c r="I19" s="8" t="s">
        <v>125</v>
      </c>
      <c r="J19" s="8" t="s">
        <v>126</v>
      </c>
      <c r="K19" s="10" t="s">
        <v>198</v>
      </c>
      <c r="L19" s="8" t="s">
        <v>153</v>
      </c>
      <c r="M19" s="8" t="s">
        <v>199</v>
      </c>
      <c r="N19" s="8" t="s">
        <v>200</v>
      </c>
      <c r="O19" s="10" t="s">
        <v>270</v>
      </c>
      <c r="P19" s="8" t="s">
        <v>81</v>
      </c>
      <c r="Q19" s="8" t="s">
        <v>271</v>
      </c>
      <c r="R19" s="11" t="s">
        <v>272</v>
      </c>
    </row>
    <row r="20" spans="1:21" x14ac:dyDescent="0.35">
      <c r="A20" s="7"/>
      <c r="B20" s="10"/>
      <c r="C20" s="8"/>
      <c r="D20" s="8"/>
      <c r="E20" s="8"/>
      <c r="F20" s="28" t="s">
        <v>127</v>
      </c>
      <c r="G20" s="8" t="s">
        <v>128</v>
      </c>
      <c r="H20" s="8" t="s">
        <v>117</v>
      </c>
      <c r="I20" s="8" t="s">
        <v>129</v>
      </c>
      <c r="J20" s="8" t="s">
        <v>130</v>
      </c>
      <c r="K20" s="10" t="s">
        <v>159</v>
      </c>
      <c r="L20" s="8" t="s">
        <v>201</v>
      </c>
      <c r="M20" s="8" t="s">
        <v>202</v>
      </c>
      <c r="N20" s="8" t="s">
        <v>204</v>
      </c>
      <c r="O20" s="10" t="s">
        <v>273</v>
      </c>
      <c r="P20" s="8" t="s">
        <v>274</v>
      </c>
      <c r="Q20" s="8" t="s">
        <v>275</v>
      </c>
      <c r="R20" s="11" t="s">
        <v>276</v>
      </c>
    </row>
    <row r="21" spans="1:21" x14ac:dyDescent="0.35">
      <c r="A21" s="7"/>
      <c r="B21" s="10"/>
      <c r="C21" s="8"/>
      <c r="D21" s="8"/>
      <c r="E21" s="8"/>
      <c r="F21" s="28" t="s">
        <v>131</v>
      </c>
      <c r="G21" s="8" t="s">
        <v>132</v>
      </c>
      <c r="H21" s="8" t="s">
        <v>133</v>
      </c>
      <c r="I21" s="8" t="s">
        <v>134</v>
      </c>
      <c r="J21" s="8" t="s">
        <v>135</v>
      </c>
      <c r="K21" s="10" t="s">
        <v>205</v>
      </c>
      <c r="L21" s="8" t="s">
        <v>206</v>
      </c>
      <c r="M21" s="8" t="s">
        <v>207</v>
      </c>
      <c r="N21" s="8" t="s">
        <v>208</v>
      </c>
      <c r="O21" s="10" t="s">
        <v>277</v>
      </c>
      <c r="P21" s="8" t="s">
        <v>203</v>
      </c>
      <c r="Q21" s="8" t="s">
        <v>278</v>
      </c>
      <c r="R21" s="11" t="s">
        <v>279</v>
      </c>
    </row>
    <row r="22" spans="1:21" x14ac:dyDescent="0.35">
      <c r="A22" s="7"/>
      <c r="B22" s="10"/>
      <c r="C22" s="8"/>
      <c r="D22" s="8"/>
      <c r="E22" s="8"/>
      <c r="F22" s="28" t="s">
        <v>136</v>
      </c>
      <c r="G22" s="8" t="s">
        <v>137</v>
      </c>
      <c r="H22" s="8" t="s">
        <v>138</v>
      </c>
      <c r="I22" s="8" t="s">
        <v>139</v>
      </c>
      <c r="J22" s="8" t="s">
        <v>140</v>
      </c>
      <c r="K22" s="10" t="s">
        <v>209</v>
      </c>
      <c r="L22" s="8" t="s">
        <v>210</v>
      </c>
      <c r="M22" s="8" t="s">
        <v>211</v>
      </c>
      <c r="N22" s="8" t="s">
        <v>212</v>
      </c>
      <c r="O22" s="10" t="s">
        <v>280</v>
      </c>
      <c r="P22" s="8" t="s">
        <v>138</v>
      </c>
      <c r="Q22" s="8" t="s">
        <v>281</v>
      </c>
      <c r="R22" s="11" t="s">
        <v>282</v>
      </c>
    </row>
    <row r="23" spans="1:21" ht="16" customHeight="1" thickBot="1" x14ac:dyDescent="0.4">
      <c r="A23" s="7"/>
      <c r="B23" s="12"/>
      <c r="C23" s="13"/>
      <c r="D23" s="13"/>
      <c r="E23" s="13"/>
      <c r="F23" s="29" t="s">
        <v>141</v>
      </c>
      <c r="G23" s="13" t="s">
        <v>142</v>
      </c>
      <c r="H23" s="13" t="s">
        <v>138</v>
      </c>
      <c r="I23" s="13" t="s">
        <v>143</v>
      </c>
      <c r="J23" s="13" t="s">
        <v>144</v>
      </c>
      <c r="K23" s="12" t="s">
        <v>213</v>
      </c>
      <c r="L23" s="13" t="s">
        <v>214</v>
      </c>
      <c r="M23" s="13" t="s">
        <v>215</v>
      </c>
      <c r="N23" s="13" t="s">
        <v>216</v>
      </c>
      <c r="O23" s="12" t="s">
        <v>227</v>
      </c>
      <c r="P23" s="13" t="s">
        <v>228</v>
      </c>
      <c r="Q23" s="13" t="s">
        <v>283</v>
      </c>
      <c r="R23" s="14" t="s">
        <v>284</v>
      </c>
    </row>
  </sheetData>
  <mergeCells count="4">
    <mergeCell ref="O2:R2"/>
    <mergeCell ref="G2:J2"/>
    <mergeCell ref="K2:N2"/>
    <mergeCell ref="B2:E2"/>
  </mergeCells>
  <printOptions gridLines="1"/>
  <pageMargins left="0.7" right="0.7" top="0.75" bottom="0.75" header="0.3" footer="0.3"/>
  <pageSetup pageOrder="overThenDown" orientation="landscape" r:id="rId1"/>
  <headerFooter>
    <oddHeader>&amp;LTable: ACSST1Y2021.S0101</oddHeader>
    <oddFooter>&amp;L&amp;Bdata.census.gov&amp;B | Measuring America's People, Places, and Economy &amp;R&amp;P</oddFooter>
    <evenHeader>&amp;LTable: ACSST1Y2021.S0101</evenHeader>
    <evenFooter>&amp;L&amp;Bdata.census.gov&amp;B | Measuring America's People, Places, and Economy &amp;R&amp;P</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
  <sheetViews>
    <sheetView tabSelected="1" workbookViewId="0">
      <selection activeCell="E3" sqref="E3"/>
    </sheetView>
  </sheetViews>
  <sheetFormatPr defaultRowHeight="14.5" x14ac:dyDescent="0.35"/>
  <cols>
    <col min="2" max="2" width="9.08984375" bestFit="1" customWidth="1"/>
    <col min="3" max="3" width="9.453125" bestFit="1" customWidth="1"/>
    <col min="4" max="4" width="9.81640625" bestFit="1" customWidth="1"/>
  </cols>
  <sheetData>
    <row r="2" spans="1:5" x14ac:dyDescent="0.35">
      <c r="B2" t="s">
        <v>285</v>
      </c>
      <c r="C2" t="s">
        <v>287</v>
      </c>
      <c r="D2" t="s">
        <v>288</v>
      </c>
      <c r="E2" t="s">
        <v>47</v>
      </c>
    </row>
    <row r="3" spans="1:5" x14ac:dyDescent="0.35">
      <c r="A3" t="s">
        <v>286</v>
      </c>
      <c r="B3">
        <v>25229</v>
      </c>
      <c r="C3">
        <v>6995</v>
      </c>
      <c r="D3">
        <v>77127</v>
      </c>
      <c r="E3">
        <f>SUM(B3:D3)</f>
        <v>109351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Information</vt:lpstr>
      <vt:lpstr>Data</vt:lpstr>
      <vt:lpstr>Sheet1</vt:lpstr>
      <vt:lpstr>Data!Print_Titles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2022-11-20T23:43:46Z</dcterms:created>
  <dcterms:modified xsi:type="dcterms:W3CDTF">2023-02-28T23:59:40Z</dcterms:modified>
</cp:coreProperties>
</file>